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<sst xmlns="http://schemas.openxmlformats.org/spreadsheetml/2006/main">
  <si>
    <t>序号</t>
  </si>
  <si>
    <t>功效</t>
  </si>
  <si>
    <t>商品</t>
  </si>
  <si>
    <t>图片</t>
  </si>
  <si>
    <t>价格</t>
  </si>
  <si>
    <t>产品策略</t>
  </si>
  <si>
    <t>卖点</t>
  </si>
  <si>
    <t>紧致</t>
  </si>
  <si>
    <t>黑玫瑰超A醇套装</t>
  </si>
  <si>
    <t>水+精华+乳+霜+净颜洁面+保湿眼霜*1+早c晚a精华*2</t>
  </si>
  <si>
    <t>核心卖点：半亩花田黑玫瑰，皱纹松弛全击退/抗皱产品要选对，就用半亩黑玫瑰
核心功效：深层抗衰抗老 
支撑成分：希思黎同款巴卡拉黑玫瑰、A醇衍生物
肤感： 清爽不油，润而不腻
质地：水-半透液体，乳液-微透粉乳液，精华-微黄色透明液体，内含金黄微粒，面霜-粉色膏霜，眼霜-粉色膏霜
香氛：淡淡玫瑰香</t>
  </si>
  <si>
    <t>紧致、提亮</t>
  </si>
  <si>
    <t>肌肽套装</t>
  </si>
  <si>
    <t>159元
水+乳+霜+精华+眼霜+净颜洁面（六件套）</t>
  </si>
  <si>
    <t>人群肌肤痛点： 熬夜、日晒、年纪增长导致的肌肤暗黄、肤色不均、斑斑点点比较多，同时伴有面部松弛下垂、细纹等问题。
核心功效：
1.紧致淡化细纹
2.去黄亮颜
3.去黑亮颜
4.盈润保湿</t>
  </si>
  <si>
    <t>美白</t>
  </si>
  <si>
    <t>美白水乳套装【特证】</t>
  </si>
  <si>
    <t>219元22件60g氨基酸洁面+水+乳+霜+精华+保湿眼霜+补水面膜*10片+眼膜贴*5片+玫瑰果油</t>
  </si>
  <si>
    <r>
      <rPr>
        <b/>
        <color rgb="FF000000"/>
        <rFont val="微软雅黑"/>
        <sz val="11"/>
      </rPr>
      <t xml:space="preserve">均匀肤色，美白淡斑，保湿补水；持国家美白特证，权威守护</t>
    </r>
    <r>
      <t xml:space="preserve">
</t>
    </r>
    <r>
      <rPr>
        <b/>
        <color rgb="FF000000"/>
        <rFont val="微软雅黑"/>
        <sz val="11"/>
      </rPr>
      <t xml:space="preserve">①赋予更均匀一致的肤色</t>
    </r>
    <r>
      <t xml:space="preserve">
</t>
    </r>
    <r>
      <rPr>
        <b/>
        <color rgb="FF000000"/>
        <rFont val="微软雅黑"/>
        <sz val="11"/>
      </rPr>
      <t xml:space="preserve">②提高皮肤的保湿型</t>
    </r>
    <r>
      <t xml:space="preserve">
</t>
    </r>
    <r>
      <rPr>
        <b/>
        <color rgb="FF000000"/>
        <rFont val="微软雅黑"/>
        <sz val="11"/>
      </rPr>
      <t xml:space="preserve">③改善老化皮肤外观</t>
    </r>
  </si>
  <si>
    <t>补水提亮</t>
  </si>
  <si>
    <t>玫瑰纯露</t>
  </si>
  <si>
    <t>59.9元玫瑰纯露*3喷雾瓶40ml*1</t>
  </si>
  <si>
    <t>产品功能：保湿补水、提亮肌肤
严选植材，蒸馏萃取，保留滴滴菁纯，清爽水润，温和润养
精选格拉斯玫瑰萃取，焕亮通透，改善肌肤被氧化的问题
精简配方，安全温和，肌肤可安心畅饮玫瑰露
用法：①随身喷雾：分装进喷瓶，随时随地喷出水润肌；
②水疗SPA：用纯露把纸膜泡开敷脸3分装，集中补水修护
③二次清洁：将纯露倒在化妆棉上轻轻擦拭肌肤，擦除面部多余油脂
④收敛毛孔：将玫瑰纯露放在冰箱冷藏，需要时取出化妆棉，在脸部湿敷，锁水，收敛毛孔</t>
  </si>
  <si>
    <t>补水修复</t>
  </si>
  <si>
    <t>神经酰胺原液</t>
  </si>
  <si>
    <t>19.9到手5个神经酰胺修护精华液</t>
  </si>
  <si>
    <t>保湿滋润肌肤</t>
  </si>
  <si>
    <t>清洁</t>
  </si>
  <si>
    <t>茶树苦参皂</t>
  </si>
  <si>
    <r>
      <rPr>
        <color rgb="FF000000"/>
        <rFont val="微软雅黑"/>
        <sz val="11"/>
      </rPr>
      <t xml:space="preserve">59.9元
茶树苦参皂*3块
</t>
    </r>
    <r>
      <rPr>
        <b/>
        <color rgb="FF000000"/>
        <rFont val="微软雅黑"/>
        <sz val="11"/>
      </rPr>
      <t xml:space="preserve">赠品：</t>
    </r>
    <r>
      <rPr>
        <color rgb="FF000000"/>
        <rFont val="微软雅黑"/>
        <sz val="11"/>
      </rPr>
      <t xml:space="preserve">美肌皂*2块</t>
    </r>
  </si>
  <si>
    <t>目标人群：18-24岁，因螨虫引起的痘痘反复，出油频繁，毛孔粗大的人群
产品功能：净螨控油
一句话卖点：苦参净螨，精油养肤
卖点1：苦参提取物：苦参提取物中最主要的活性成分是苦参碱和氧化苦参碱，苦参具有除螨、消炎、抗痘、抗菌等多种效用
卖点2：茶树精油 ：可以用以皮肤护理、头发护理、消炎抗菌，甚至可以在沐浴时使用茶树精油，对于缓解压力、减缓酸痛有着不错的效果
我们家的除螨皂是温和的手工皂，全身可用，后背和面部当然也可使用
    *1、使用前请在耳后或手腕处进行敏感测试，无异常反应后再使用
    *2、使用过程中请避开眼周
    *3、皮肤红肿、破损时请勿使用。</t>
  </si>
  <si>
    <t>保湿提亮</t>
  </si>
  <si>
    <t>玉容霜
</t>
  </si>
  <si>
    <t>89.9到手3个</t>
  </si>
  <si>
    <t>核心卖点：贵妃玉容霜，抹了就有好气色/过年回家好气色，一定要用玉容霜
核心功效：一抹提亮&amp;长效焕亮&amp;保湿滋润 
支撑成分：天山雪莲、极地雪绒花、珍珠
肤感： 水润，一抹自然白亮
香氛：植淡淡植物香
核心卖点：
①这是一款可以让你快速地、美美地、出门就能被夸的面霜，一抹就能有自然好气色；
②采用2种稀世、高山极地白花：天山雪莲&amp;雪绒花，持续焕亮肌肤
</t>
  </si>
  <si>
    <t>紧致抗皱</t>
  </si>
  <si>
    <t>虫草抗皱精华</t>
  </si>
  <si>
    <t>99.9到手4个</t>
  </si>
  <si>
    <t>规格：30ml
目标人群：针对皮肤干燥粗糙、面部衰老皱纹问题的人群
核心卖点：要想紧致好，还得用虫草
核心功效：保湿滋润&amp;紧致抗皱 
支撑成分：冬虫夏草提取物、铁皮石斛茎提取物、乙酰基六肽-8、棕榈酰五肽-4、三肽-10 瓜氨酸
核心卖点：虫草多肽精华液萃取珍稀古方药材，特含丰富浓缩宫廷保养成分—冬虫夏草，由冬虫夏草，铁皮石斛，结合现代科技三种多肽等核心成分熬制而成的精华液，只需一次优雅按压，轻轻涂抹即可达到肌肤紧致及提高弹性效果，打造红润白皙、更加紧致立体的东方美肌，实现肌肤回春的梦想。
</t>
  </si>
  <si>
    <t>氨基酸洁面</t>
  </si>
  <si>
    <t>59.9元
氨基酸洁面120g*2+氨基酸洁面60g*2</t>
  </si>
  <si>
    <t>泡沫面膜，持氨基酸发明专利、国标认证</t>
  </si>
  <si>
    <t>抗糖、抗氧</t>
  </si>
  <si>
    <t>蜜露</t>
  </si>
  <si>
    <t>119.9元3瓶</t>
  </si>
  <si>
    <t>1、提高肌肤抵抗力，根源抗氧抗糖
Ø补充水分，增加角质层含水量
Ø强韧肌肤屏障
2、给肌肤“注入”抗氧抗糖，更透亮
Ø清除过量自由基
Ø抑制相关酶活性
Ø促进胶原蛋白合成</t>
  </si>
  <si>
    <t>紧致淡纹</t>
  </si>
  <si>
    <t>晚安抗皱紧致面霜</t>
  </si>
  <si>
    <t>79.9元/3瓶晚安面霜</t>
  </si>
  <si>
    <r>
      <rPr>
        <color rgb="FF000000"/>
        <rFont val="微软雅黑"/>
        <sz val="11"/>
      </rPr>
      <t xml:space="preserve">1.痛点：干纹、皱纹；松弛凹陷，肤质粗糙；肤色暗沉、不均</t>
    </r>
    <r>
      <t xml:space="preserve">
</t>
    </r>
    <r>
      <rPr>
        <color rgb="FF000000"/>
        <rFont val="微软雅黑"/>
        <sz val="11"/>
      </rPr>
      <t xml:space="preserve">2.产品功效：A霜淡纹</t>
    </r>
    <r>
      <t xml:space="preserve">
</t>
    </r>
    <r>
      <rPr>
        <color rgb="FF000000"/>
        <rFont val="微软雅黑"/>
        <sz val="11"/>
      </rPr>
      <t xml:space="preserve">3.紧致抗皱，精准护肤</t>
    </r>
  </si>
  <si>
    <t>清洁啫喱</t>
  </si>
  <si>
    <t>49.9元/3支</t>
  </si>
  <si>
    <r>
      <rPr>
        <color rgb="FF000000"/>
        <rFont val="微软雅黑"/>
        <sz val="11"/>
      </rPr>
      <t xml:space="preserve">产品功能：温和去角质、深层清洁</t>
    </r>
    <r>
      <t xml:space="preserve">
</t>
    </r>
    <r>
      <rPr>
        <color rgb="FF000000"/>
        <rFont val="微软雅黑"/>
        <sz val="11"/>
      </rPr>
      <t xml:space="preserve">质地：淡粉色清透啫喱质地，内含红色小粒子</t>
    </r>
    <r>
      <t xml:space="preserve">
</t>
    </r>
    <r>
      <rPr>
        <color rgb="FF000000"/>
        <rFont val="微软雅黑"/>
        <sz val="11"/>
      </rPr>
      <t xml:space="preserve">肤感：洗后肌肤柔嫩，有通透呼吸的感觉</t>
    </r>
    <r>
      <t xml:space="preserve">
</t>
    </r>
    <r>
      <rPr>
        <color rgb="FF000000"/>
        <rFont val="微软雅黑"/>
        <sz val="11"/>
      </rPr>
      <t xml:space="preserve">香氛：淡淡的柑橘香</t>
    </r>
    <r>
      <t xml:space="preserve">
</t>
    </r>
    <r>
      <rPr>
        <color rgb="FF000000"/>
        <rFont val="微软雅黑"/>
        <sz val="11"/>
      </rPr>
      <t xml:space="preserve">一句话卖点：温润去角质，磨皮不伤肤</t>
    </r>
  </si>
  <si>
    <t>牙膏</t>
  </si>
  <si>
    <t>39.9元/5支</t>
  </si>
  <si>
    <r>
      <rPr>
        <color rgb="FF000000"/>
        <rFont val="微软雅黑"/>
        <sz val="11"/>
      </rPr>
      <t xml:space="preserve">主要功效：1.维护口腔菌群平衡，减少牙菌斑；2.去除</t>
    </r>
    <r>
      <t xml:space="preserve">
</t>
    </r>
    <r>
      <rPr>
        <color rgb="FF000000"/>
        <rFont val="微软雅黑"/>
        <sz val="11"/>
      </rPr>
      <t xml:space="preserve">顽固牙渍，亮白牙齿；3.持久清新口气，愉悦心情。</t>
    </r>
    <r>
      <t xml:space="preserve">
</t>
    </r>
    <r>
      <rPr>
        <color rgb="FF000000"/>
        <rFont val="微软雅黑"/>
        <sz val="11"/>
      </rPr>
      <t xml:space="preserve">核心成分：乳酸杆菌、水合硅石、植酸钠</t>
    </r>
    <r>
      <t xml:space="preserve">
</t>
    </r>
    <r>
      <rPr>
        <color rgb="FF000000"/>
        <rFont val="微软雅黑"/>
        <sz val="11"/>
      </rPr>
      <t xml:space="preserve">第一步：进口益生菌——乳酸杆菌</t>
    </r>
    <r>
      <rPr>
        <color rgb="FF000000"/>
        <rFont val="微软雅黑"/>
        <sz val="11"/>
      </rPr>
      <t xml:space="preserve"> </t>
    </r>
    <r>
      <t xml:space="preserve">
</t>
    </r>
    <r>
      <rPr>
        <color rgb="FF000000"/>
        <rFont val="微软雅黑"/>
        <sz val="11"/>
      </rPr>
      <t xml:space="preserve">维护口腔菌群平衡，减少牙菌斑。</t>
    </r>
    <r>
      <t xml:space="preserve">
</t>
    </r>
    <r>
      <rPr>
        <color rgb="FF000000"/>
        <rFont val="微软雅黑"/>
        <sz val="11"/>
      </rPr>
      <t xml:space="preserve">第二步：HCS亮白因子——水合硅石</t>
    </r>
    <r>
      <t xml:space="preserve">
</t>
    </r>
    <r>
      <rPr>
        <color rgb="FF000000"/>
        <rFont val="微软雅黑"/>
        <sz val="11"/>
      </rPr>
      <t xml:space="preserve">德国赢创制造HCS亮白因子，精密抛光，亮白牙齿</t>
    </r>
    <r>
      <t xml:space="preserve">
</t>
    </r>
    <r>
      <rPr>
        <color rgb="FF000000"/>
        <rFont val="微软雅黑"/>
        <sz val="11"/>
      </rPr>
      <t xml:space="preserve">第三步：天然植萃白牙素——植酸钠</t>
    </r>
    <r>
      <t xml:space="preserve">
</t>
    </r>
    <r>
      <rPr>
        <color rgb="FF000000"/>
        <rFont val="微软雅黑"/>
        <sz val="11"/>
      </rPr>
      <t xml:space="preserve">深入溶解多重色素，去除顽固牙渍</t>
    </r>
    <r>
      <t xml:space="preserve">
</t>
    </r>
    <r>
      <rPr>
        <color rgb="FF000000"/>
        <rFont val="微软雅黑"/>
        <sz val="11"/>
      </rPr>
      <t xml:space="preserve">第四步：清新口气——甜蜜水蜜桃香</t>
    </r>
    <r>
      <t xml:space="preserve">
</t>
    </r>
    <r>
      <rPr>
        <color rgb="FF000000"/>
        <rFont val="微软雅黑"/>
        <sz val="11"/>
      </rPr>
      <t xml:space="preserve">持久清新口气，愉悦心情</t>
    </r>
  </si>
  <si>
    <t>身体</t>
  </si>
  <si>
    <t>薰衣草沐浴露</t>
  </si>
  <si>
    <t>59.9元 2瓶薰衣草沐浴露+1美肌皂</t>
  </si>
  <si>
    <t>1.功效：氨基酸清洁肌肤，洗后不拔干，搭配薰衣草香氛安神助眠，舒缓身心，缓解一整天的疲惫
薰衣草纯露具有平衡调整肌肤油脂分泌功效，对于油性皮肤非常适合。 它也可以促进细
胞再生，达到淡化痘印的功效，同时还可以改善脆弱、疲劳的肌肤</t>
  </si>
  <si>
    <t>洗发</t>
  </si>
  <si>
    <t>洗发组合</t>
  </si>
  <si>
    <t>69.9/洗发水*2+护发素*1+沐浴露*1</t>
  </si>
  <si>
    <t>产品定义：采用氨基酸和植物提取成分，洗发乳搭配护发素解决发根油、
发尾干、出油扁塌等发部问题。沐浴露洗后不拔干，解决身体肌肤暗沉、
干燥的情况，令肌肤水润柔嫩。
宣称成分：植物氨基酸类、柠檬酸、姜根提取物、水解小麦蛋白、海藻糖</t>
  </si>
  <si>
    <t>黑玫瑰眼霜</t>
  </si>
  <si>
    <t>129元3支</t>
  </si>
  <si>
    <t>目标人群：针对皮肤老化明显，抗老问题急迫的人群，如深层皱纹（眼角皱纹、法令纹）、松弛明显（上眼皮耷拉），
粗糙暗沉
核心卖点：半亩花田黑玫瑰，皱纹松弛全击退/抗皱产品要选对，就用半亩黑玫瑰
核心功效：深层抗衰抗老 
支撑成分：5%希思黎同款巴卡拉黑玫瑰（眼霜）、A醇衍生物
肤感： 清爽不油，润而不腻
质地：水-半透液体，乳液-微透粉乳液，精华-微黄色透明液体，内含金黄微粒，面霜-粉色膏霜，眼霜-粉色膏霜
香氛：淡淡玫瑰香
以“提拉紧致抗皱”为侧重点，从刺激胶原蛋白再生、抑制胶原蛋白分解的角度入手，改善已有
的衰老问题，满足抗老第二需求。</t>
  </si>
  <si>
    <t>提亮</t>
  </si>
  <si>
    <t>断黑精华</t>
  </si>
  <si>
    <t>79.9元/3瓶</t>
  </si>
  <si>
    <t>产品功能：美白
目标人群：18岁以上，肌肤暗黄、肤色不均、斑斑点点比较多
小昵称：377精华液
主成分：377,VC,烟酰胺
卖点群：
①三大王牌美白成分，打通美白3通道，为肌肤注入3重焕白能量；
②大牌同款377成分，源头截断黑色素，从肌肤底层开始，层层焕亮透白；
③第三代VC衍生物，抗氧化美白效果杠杠的，无需避光使用；
④王牌烟酰胺，有效淡化斑点，还你无暇美肌；
⑤专利龙胆根</t>
  </si>
  <si>
    <t>美白面霜</t>
  </si>
  <si>
    <t>99.9元
美白面霜*3</t>
  </si>
  <si>
    <t>产品功效：均匀肤色，美白淡斑，保湿补水
1.6维高效美白，全方位拦截黑色素，闪耀光芒瓷白肌
2.进口苦橙果脂质包裹体，加速烟酰胺渗透，吞噬黑色素，专享焕亮嫩白
3.美白九肽，高效抑制黑色素生成，层层净黑，肌肤透光白
4.多国专利证书，权威美白特证保障，更放心，更权威</t>
  </si>
  <si>
    <t>补水</t>
  </si>
  <si>
    <t>深水炸弹面膜</t>
  </si>
  <si>
    <t>99.9元7盒35片</t>
  </si>
  <si>
    <r>
      <rPr>
        <color rgb="FF000000"/>
        <rFont val="微软雅黑"/>
        <sz val="11"/>
      </rPr>
      <t xml:space="preserve">4D玻尿酸燕麦生物碱
不同分子量玻尿酸补充肌肤水分消炎，抗氧，维稳
龙胆根提取物烟酰胺
专利成分，消炎，抗氧，维稳补水，提亮肤色
</t>
    </r>
    <r>
      <rPr>
        <b/>
        <color rgb="FFFF0000"/>
        <rFont val="微软雅黑"/>
        <sz val="11"/>
      </rPr>
      <t xml:space="preserve">可展示实验:</t>
    </r>
    <r>
      <rPr>
        <color rgb="FF000000"/>
        <rFont val="微软雅黑"/>
        <sz val="11"/>
      </rPr>
      <t xml:space="preserve">碘伏褪色实验、抗氧化实验、烤面包实验、不滴水实验</t>
    </r>
  </si>
  <si>
    <t>六胜肽面霜</t>
  </si>
  <si>
    <t>89.9元3瓶</t>
  </si>
  <si>
    <t>痛点：干细纹、皱纹、松弛凹陷、粗糙
①高活性三大抗皱重磅成分：六胜肽，类蛇毒肽和肌肽三大明星抗皱成分，有效紧致淡纹
②可涂抹的肉毒素：添加类似肉毒杆菌的六胜肽成分，阻断神经信号传导，淡化易产生的细纹；
③蛇毒毒素模拟小肽-类蛇毒肽和肌肽：抑制肌肉收缩，增加皮肤胶原蛋白成分，减少皱纹产生，改善动态表情纹；
④德国进口原料-泛醇，大牌钟爱高保湿修护原料，肌肤水嫩Q弹；
</t>
  </si>
  <si>
    <t>美白淡斑</t>
  </si>
  <si>
    <t>美白乳</t>
  </si>
  <si>
    <t>99.9到手3个美白乳</t>
  </si>
  <si>
    <t>均匀肤色，美白淡斑，保湿补水；持国家美白特证，权威守护
①赋予更均匀一致的肤色
②提高皮肤的保湿型
③改善老化皮肤外观</t>
  </si>
  <si>
    <t>抗氧焕亮、淡化干纹</t>
  </si>
  <si>
    <t>精油-玫瑰果油</t>
  </si>
  <si>
    <t>129元4瓶</t>
  </si>
  <si>
    <t>目标人群：针对皮肤干燥粗糙、尤其是秋冬会干燥紧绷，且皮肤暗沉暗黄问题的人群
核心卖点：半亩玫瑰果，祛黄有效果
核心功效：保湿滋润&amp;抗氧焕亮，辅以淡化干纹 
支撑成分：20%玫瑰果油、VC-IP（日本进口）
肤感： 润而不腻、清爽不油
质地：黄色油状质地
香氛：淡淡玫瑰香</t>
  </si>
  <si>
    <t>美白精华</t>
  </si>
  <si>
    <t>139元4瓶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</si>
</sst>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宋体"/>
    </font>
    <font>
      <b/>
      <sz val="11"/>
      <color rgb="FF000000"/>
      <name val="微软雅黑"/>
    </font>
    <font>
      <sz val="11"/>
      <color rgb="FF000000"/>
      <name val="微软雅黑"/>
    </font>
    <font>
      <sz val="14"/>
      <color rgb="FF000000"/>
      <name val="宋体"/>
    </font>
    <font>
      <sz val="11"/>
      <color rgb="FFFF0201"/>
      <name val="微软雅黑"/>
    </font>
    <font>
      <sz val="10"/>
      <color rgb="FF000000"/>
      <name val="Microsoft YaHei"/>
    </font>
    <font>
      <b/>
      <sz val="11"/>
      <color rgb="FF000000"/>
      <name val="微软雅黑"/>
    </font>
    <font>
      <b/>
      <sz val="11"/>
      <color rgb="FF000000"/>
      <name val="微软雅黑"/>
    </font>
    <font>
      <b/>
      <sz val="11"/>
      <color rgb="FF000000"/>
      <name val="微软雅黑"/>
    </font>
    <font>
      <b/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1"/>
      <color rgb="FF000000"/>
      <name val="微软雅黑"/>
    </font>
    <font>
      <sz val="14"/>
      <color rgb="FF000000"/>
      <name val="宋体"/>
    </font>
    <font>
      <sz val="14"/>
      <color rgb="FF000000"/>
      <name val="宋体"/>
    </font>
    <font>
      <b/>
      <sz val="11"/>
      <color rgb="FF000000"/>
      <name val="微软雅黑"/>
    </font>
  </fonts>
  <fills count="4">
    <fill>
      <patternFill patternType="none"/>
    </fill>
    <fill>
      <patternFill patternType="gray125"/>
    </fill>
    <fill>
      <patternFill patternType="solid">
        <fgColor rgb="FF00B050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2" borderId="1" xfId="0" applyFont="1" applyFill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 wrapText="1"/>
    </xf>
    <xf numFmtId="0" fontId="6" fillId="0" borderId="1" xfId="0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 wrapText="1"/>
    </xf>
    <xf numFmtId="0" fontId="6" fillId="0" borderId="1" xfId="0" applyFont="1" applyBorder="1" applyProtection="1">
      <alignment horizontal="center" vertical="center" wrapText="1"/>
    </xf>
    <xf numFmtId="9" fontId="4" fillId="0" borderId="0" xfId="0" applyNumberFormat="1" applyFont="1">
      <alignment vertical="center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7" fillId="0" borderId="1" xfId="0" applyFont="1" applyBorder="1" applyProtection="1">
      <alignment horizontal="center" vertical="center" wrapText="1"/>
    </xf>
    <xf numFmtId="0" fontId="7" fillId="0" borderId="1" xfId="0" applyFont="1" applyBorder="1" applyProtection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 wrapText="1"/>
    </xf>
    <xf numFmtId="0" fontId="9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vertical="center" wrapText="1"/>
    </xf>
    <xf numFmtId="0" fontId="10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6" fillId="3" borderId="1" xfId="0" applyFont="1" applyFill="1" applyBorder="1" applyProtection="1">
      <alignment horizontal="center" vertical="center" wrapText="1"/>
    </xf>
    <xf numFmtId="0" fontId="4" fillId="2" borderId="0" xfId="0" applyFont="1" applyFill="1">
      <alignment vertical="center"/>
    </xf>
    <xf numFmtId="0" fontId="11" fillId="0" borderId="1" xfId="0" applyFont="1" applyBorder="1" applyProtection="1">
      <alignment horizontal="center" vertical="center" wrapText="1"/>
    </xf>
    <xf numFmtId="0" fontId="12" fillId="0" borderId="1" xfId="0" applyFont="1" applyBorder="1" applyProtection="1">
      <alignment horizontal="center" vertical="center" wrapText="1"/>
    </xf>
    <xf numFmtId="0" fontId="13" fillId="0" borderId="1" xfId="0" applyFont="1" applyBorder="1" applyProtection="1">
      <alignment horizontal="center" vertical="center" wrapText="1"/>
    </xf>
    <xf numFmtId="0" fontId="14" fillId="0" borderId="1" xfId="0" applyFont="1" applyBorder="1" applyProtection="1">
      <alignment horizontal="center" vertical="center" wrapText="1"/>
    </xf>
    <xf numFmtId="0" fontId="15" fillId="0" borderId="1" xfId="0" applyFont="1" applyBorder="1" applyProtection="1">
      <alignment horizontal="center" vertical="center" wrapText="1"/>
    </xf>
    <xf numFmtId="0" fontId="16" fillId="0" borderId="1" xfId="0" applyFont="1" applyBorder="1" applyProtection="1">
      <alignment horizontal="center" vertical="center" wrapText="1"/>
    </xf>
    <xf numFmtId="0" fontId="17" fillId="0" borderId="1" xfId="0" applyFont="1" applyBorder="1" applyProtection="1">
      <alignment horizontal="center" vertical="center" wrapText="1"/>
    </xf>
    <xf numFmtId="0" fontId="18" fillId="0" borderId="1" xfId="0" applyFont="1" applyBorder="1" applyProtection="1">
      <alignment horizontal="center" vertical="center" wrapText="1"/>
    </xf>
    <xf numFmtId="0" fontId="19" fillId="0" borderId="1" xfId="0" applyFont="1" applyBorder="1" applyProtection="1">
      <alignment horizontal="center" vertical="center" wrapText="1"/>
    </xf>
    <xf numFmtId="0" fontId="20" fillId="0" borderId="1" xfId="0" applyFont="1" applyBorder="1" applyProtection="1">
      <alignment horizontal="center" vertical="center" wrapText="1"/>
    </xf>
    <xf numFmtId="0" fontId="21" fillId="0" borderId="1" xfId="0" applyFont="1" applyBorder="1" applyProtection="1">
      <alignment horizontal="center" vertical="center" wrapText="1"/>
    </xf>
    <xf numFmtId="0" fontId="22" fillId="0" borderId="1" xfId="0" applyFont="1" applyBorder="1" applyProtection="1">
      <alignment horizontal="center" vertical="center" wrapText="1"/>
    </xf>
    <xf numFmtId="0" fontId="23" fillId="0" borderId="1" xfId="0" applyFont="1" applyBorder="1" applyProtection="1">
      <alignment horizontal="center" vertical="center" wrapText="1"/>
    </xf>
    <xf numFmtId="0" fontId="24" fillId="0" borderId="1" xfId="0" applyFont="1" applyBorder="1" applyProtection="1">
      <alignment horizontal="center" vertical="center" wrapText="1"/>
    </xf>
    <xf numFmtId="0" fontId="25" fillId="0" borderId="1" xfId="0" applyFont="1" applyBorder="1" applyProtection="1">
      <alignment horizontal="center" vertical="center" wrapText="1"/>
    </xf>
    <xf numFmtId="0" fontId="26" fillId="0" borderId="1" xfId="0" applyFont="1" applyBorder="1" applyProtection="1">
      <alignment horizontal="center" vertical="center" wrapText="1"/>
    </xf>
    <xf numFmtId="0" fontId="27" fillId="0" borderId="1" xfId="0" applyFont="1" applyBorder="1" applyProtection="1">
      <alignment horizontal="center" vertical="center" wrapText="1"/>
    </xf>
    <xf numFmtId="0" fontId="28" fillId="0" borderId="1" xfId="0" applyFont="1" applyBorder="1" applyProtection="1">
      <alignment horizontal="center" vertical="center" wrapText="1"/>
    </xf>
    <xf numFmtId="0" fontId="29" fillId="0" borderId="1" xfId="0" applyFont="1" applyBorder="1" applyProtection="1">
      <alignment horizontal="center" vertical="center" wrapText="1"/>
    </xf>
    <xf numFmtId="0" fontId="30" fillId="0" borderId="1" xfId="0" applyFont="1" applyBorder="1" applyProtection="1">
      <alignment horizontal="center" vertical="center" wrapText="1"/>
    </xf>
    <xf numFmtId="0" fontId="31" fillId="0" borderId="1" xfId="0" applyFont="1" applyBorder="1" applyProtection="1">
      <alignment horizontal="center" vertical="center" wrapText="1"/>
    </xf>
    <xf numFmtId="0" fontId="32" fillId="0" borderId="1" xfId="0" applyFont="1" applyBorder="1" applyProtection="1">
      <alignment horizontal="center" vertical="center" wrapText="1"/>
    </xf>
    <xf numFmtId="0" fontId="33" fillId="0" borderId="1" xfId="0" applyFont="1" applyBorder="1" applyProtection="1">
      <alignment horizontal="center" vertical="center" wrapText="1"/>
    </xf>
    <xf numFmtId="0" fontId="34" fillId="3" borderId="1" xfId="0" applyFont="1" applyFill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.83203125" defaultRowHeight="15" customHeight="1"/>
  <cols>
    <col min="1" max="2" width="9.83203125" style="6"/>
    <col min="3" max="3" width="13.8310546875" customWidth="1" style="6"/>
    <col min="4" max="4" width="14.4990234375" style="6"/>
    <col min="5" max="5" width="9.83203125" style="6"/>
    <col min="6" max="6" width="55.6640625" customWidth="1" style="6"/>
    <col min="7" max="7" width="55.8310546875" customWidth="1" style="6"/>
    <col min="8" max="40" width="9.83203125" style="6"/>
  </cols>
  <sheetData>
    <row r="1" s="32" customFormat="1" ht="87" customHeight="1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="5" customFormat="1" ht="80.00000000000001" customHeight="1">
      <c r="A2" s="10" t="n">
        <v>1</v>
      </c>
      <c r="B2" s="10" t="s">
        <v>7</v>
      </c>
      <c r="C2" s="11" t="s">
        <v>8</v>
      </c>
      <c r="D2" s="12" t="e">
        <f>_XLFN.DISPIMG("ID_648FB7488BCE43F8A0121F77018FC722",1)</f>
        <v>#NAME?</v>
      </c>
      <c r="E2" s="11" t="n">
        <v>279</v>
      </c>
      <c r="F2" s="11" t="s">
        <v>9</v>
      </c>
      <c r="G2" s="33" t="s">
        <v>10</v>
      </c>
      <c r="H2" s="13" t="n">
        <v>0.35</v>
      </c>
    </row>
    <row r="3" s="5" customFormat="1" ht="80.00000000000001" customHeight="1">
      <c r="A3" s="10" t="n">
        <v>2</v>
      </c>
      <c r="B3" s="10" t="s">
        <v>11</v>
      </c>
      <c r="C3" s="11" t="s">
        <v>12</v>
      </c>
      <c r="D3" s="12" t="e">
        <f>_XLFN.DISPIMG("ID_B0E28B834741473783B8C1AB6A0D9235",1)</f>
        <v>#NAME?</v>
      </c>
      <c r="E3" s="11" t="n">
        <v>159</v>
      </c>
      <c r="F3" s="34" t="s">
        <v>13</v>
      </c>
      <c r="G3" s="35" t="s">
        <v>14</v>
      </c>
      <c r="H3" s="13" t="n">
        <v>0.35</v>
      </c>
    </row>
    <row r="4" ht="75" customHeight="1">
      <c r="A4" s="10" t="n">
        <v>3</v>
      </c>
      <c r="B4" s="10" t="s">
        <v>15</v>
      </c>
      <c r="C4" s="12" t="s">
        <v>16</v>
      </c>
      <c r="D4" s="20" t="e">
        <f>_XLFN.DISPIMG("ID_426ACB80D2374422BD7E6AA7380827DC",1)</f>
        <v>#NAME?</v>
      </c>
      <c r="E4" s="12" t="n">
        <v>219</v>
      </c>
      <c r="F4" s="12" t="s">
        <v>17</v>
      </c>
      <c r="G4" s="36" t="s">
        <v>18</v>
      </c>
    </row>
    <row r="5" s="7" customFormat="1" ht="55" customHeight="1">
      <c r="A5" s="10" t="n">
        <v>4</v>
      </c>
      <c r="B5" s="21" t="s">
        <v>19</v>
      </c>
      <c r="C5" s="22" t="s">
        <v>20</v>
      </c>
      <c r="D5" s="20" t="e">
        <f>_XLFN.DISPIMG("ID_3C9666009E1A4B1DA3A077566BB47355",1)</f>
        <v>#NAME?</v>
      </c>
      <c r="E5" s="21" t="n">
        <v>59.9</v>
      </c>
      <c r="F5" s="22" t="s">
        <v>21</v>
      </c>
      <c r="G5" s="37" t="s">
        <v>22</v>
      </c>
      <c r="H5" s="13" t="n">
        <v>0.35</v>
      </c>
    </row>
    <row r="6" s="5" customFormat="1" ht="80.00000000000001" customHeight="1">
      <c r="A6" s="10" t="n">
        <v>5</v>
      </c>
      <c r="B6" s="10" t="s">
        <v>23</v>
      </c>
      <c r="C6" s="11" t="s">
        <v>24</v>
      </c>
      <c r="D6" s="5" t="e">
        <f>_XLFN.DISPIMG("ID_76E9CEAA02E1470396224D5F8458226B",1)</f>
        <v>#NAME?</v>
      </c>
      <c r="E6" s="12" t="n">
        <v>19.9</v>
      </c>
      <c r="F6" s="11" t="s">
        <v>25</v>
      </c>
      <c r="G6" s="11" t="s">
        <v>26</v>
      </c>
      <c r="H6" s="13" t="n">
        <v>0</v>
      </c>
    </row>
    <row r="7" s="5" customFormat="1" ht="55" customHeight="1">
      <c r="A7" s="10" t="n">
        <v>6</v>
      </c>
      <c r="B7" s="14" t="s">
        <v>27</v>
      </c>
      <c r="C7" s="17" t="s">
        <v>28</v>
      </c>
      <c r="D7" s="16" t="e">
        <f>_XLFN.DISPIMG("ID_77CE002D21524014941B50A906E3C434",1)</f>
        <v>#NAME?</v>
      </c>
      <c r="E7" s="18" t="n">
        <v>59.9</v>
      </c>
      <c r="F7" s="18" t="s">
        <v>29</v>
      </c>
      <c r="G7" s="38" t="s">
        <v>30</v>
      </c>
      <c r="H7" s="13" t="n">
        <v>0.35</v>
      </c>
    </row>
    <row r="8" s="5" customFormat="1" ht="55" customHeight="1">
      <c r="A8" s="10" t="n">
        <v>7</v>
      </c>
      <c r="B8" s="19" t="s">
        <v>31</v>
      </c>
      <c r="C8" s="39" t="s">
        <v>32</v>
      </c>
      <c r="D8" s="20" t="e">
        <f>_XLFN.DISPIMG("ID_BEC612B681C54981875F5131D753C6E6",1)</f>
        <v>#NAME?</v>
      </c>
      <c r="E8" s="19" t="n">
        <v>89.9</v>
      </c>
      <c r="F8" s="18" t="s">
        <v>33</v>
      </c>
      <c r="G8" s="40" t="s">
        <v>34</v>
      </c>
      <c r="H8" s="13" t="n">
        <v>0.35</v>
      </c>
    </row>
    <row r="9" s="5" customFormat="1" ht="80.00000000000001" customHeight="1">
      <c r="A9" s="10" t="n">
        <v>8</v>
      </c>
      <c r="B9" s="19" t="s">
        <v>35</v>
      </c>
      <c r="C9" s="18" t="s">
        <v>36</v>
      </c>
      <c r="D9" s="20" t="e">
        <f>_XLFN.DISPIMG("ID_9ECED7BD6C75452FAED37FE71A450D89",1)</f>
        <v>#NAME?</v>
      </c>
      <c r="E9" s="19" t="n">
        <v>99.9</v>
      </c>
      <c r="F9" s="18" t="s">
        <v>37</v>
      </c>
      <c r="G9" s="41" t="s">
        <v>38</v>
      </c>
      <c r="H9" s="13" t="n">
        <v>0.35</v>
      </c>
    </row>
    <row r="10" s="5" customFormat="1" ht="76.95" customHeight="1">
      <c r="A10" s="10" t="n">
        <v>9</v>
      </c>
      <c r="B10" s="14" t="s">
        <v>27</v>
      </c>
      <c r="C10" s="15" t="s">
        <v>39</v>
      </c>
      <c r="D10" s="16" t="e">
        <f>_XLFN.DISPIMG("ID_C608600D3F6F4B23A28655A9417DF2CE",1)</f>
        <v>#NAME?</v>
      </c>
      <c r="E10" s="14" t="n">
        <v>59.9</v>
      </c>
      <c r="F10" s="42" t="s">
        <v>40</v>
      </c>
      <c r="G10" s="15" t="s">
        <v>41</v>
      </c>
      <c r="H10" s="13" t="n">
        <v>0.35</v>
      </c>
    </row>
    <row r="11" s="5" customFormat="1" ht="84.99999999999999" customHeight="1">
      <c r="A11" s="10" t="n">
        <v>10</v>
      </c>
      <c r="B11" s="21" t="s">
        <v>42</v>
      </c>
      <c r="C11" s="15" t="s">
        <v>43</v>
      </c>
      <c r="D11" s="22" t="e">
        <f>_XLFN.DISPIMG("ID_4DD5EF7A7BC7421D9A24D5BF87490342",1)</f>
        <v>#NAME?</v>
      </c>
      <c r="E11" s="14" t="n">
        <v>119.9</v>
      </c>
      <c r="F11" s="14" t="s">
        <v>44</v>
      </c>
      <c r="G11" s="43" t="s">
        <v>45</v>
      </c>
      <c r="H11" s="13" t="n">
        <v>0.35</v>
      </c>
    </row>
    <row r="12" s="6" customFormat="1" ht="41.25" customHeight="1">
      <c r="A12" s="10" t="n">
        <v>11</v>
      </c>
      <c r="B12" s="19" t="s">
        <v>46</v>
      </c>
      <c r="C12" s="18" t="s">
        <v>47</v>
      </c>
      <c r="D12" s="22" t="e">
        <f>_XLFN.DISPIMG("ID_6866E8CC43EC4234860A4D7825B7911E",1)</f>
        <v>#NAME?</v>
      </c>
      <c r="E12" s="19" t="n">
        <v>79.9</v>
      </c>
      <c r="F12" s="19" t="s">
        <v>48</v>
      </c>
      <c r="G12" s="44" t="s">
        <v>49</v>
      </c>
      <c r="H12" s="13" t="n">
        <v>0.35</v>
      </c>
    </row>
    <row r="13" s="6" customFormat="1" ht="68.25" customHeight="1">
      <c r="A13" s="10" t="n">
        <v>12</v>
      </c>
      <c r="B13" s="19" t="s">
        <v>27</v>
      </c>
      <c r="C13" s="18" t="s">
        <v>50</v>
      </c>
      <c r="D13" s="16" t="e">
        <f>_XLFN.DISPIMG("ID_D5E3729625C3468EB72DB7BE15311BA4",1)</f>
        <v>#NAME?</v>
      </c>
      <c r="E13" s="19" t="n">
        <v>49.9</v>
      </c>
      <c r="F13" s="18" t="s">
        <v>51</v>
      </c>
      <c r="G13" s="45" t="s">
        <v>52</v>
      </c>
      <c r="H13" s="13" t="n">
        <v>0.35</v>
      </c>
    </row>
    <row r="14" s="6" customFormat="1" ht="78" customHeight="1">
      <c r="A14" s="10" t="n">
        <v>13</v>
      </c>
      <c r="B14" s="19" t="s">
        <v>53</v>
      </c>
      <c r="C14" s="18" t="s">
        <v>53</v>
      </c>
      <c r="D14" s="16" t="e">
        <f>_XLFN.DISPIMG("ID_FEAB133D73C247E0910EFDABD5D07635",1)</f>
        <v>#NAME?</v>
      </c>
      <c r="E14" s="19" t="n">
        <v>39.9</v>
      </c>
      <c r="F14" s="18" t="s">
        <v>54</v>
      </c>
      <c r="G14" s="46" t="s">
        <v>55</v>
      </c>
      <c r="H14" s="13" t="n">
        <v>0.2</v>
      </c>
    </row>
    <row r="15" s="5" customFormat="1" ht="84" customHeight="1">
      <c r="A15" s="10" t="n">
        <v>14</v>
      </c>
      <c r="B15" s="14" t="s">
        <v>56</v>
      </c>
      <c r="C15" s="15" t="s">
        <v>57</v>
      </c>
      <c r="D15" s="22" t="e">
        <f>_XLFN.DISPIMG("ID_324A845B375D45858EE96C5009B092A2",1)</f>
        <v>#NAME?</v>
      </c>
      <c r="E15" s="14" t="n">
        <v>59.9</v>
      </c>
      <c r="F15" s="15" t="s">
        <v>58</v>
      </c>
      <c r="G15" s="47" t="s">
        <v>59</v>
      </c>
      <c r="H15" s="13" t="n">
        <v>0.35</v>
      </c>
    </row>
    <row r="16" s="5" customFormat="1" ht="84" customHeight="1">
      <c r="A16" s="10" t="n">
        <v>15</v>
      </c>
      <c r="B16" s="23" t="s">
        <v>60</v>
      </c>
      <c r="C16" s="24" t="s">
        <v>61</v>
      </c>
      <c r="D16" s="25" t="e">
        <f>_XLFN.DISPIMG("ID_DC167F3B06F84AAEACA50C49824085F9",1)</f>
        <v>#NAME?</v>
      </c>
      <c r="E16" s="24" t="n">
        <v>69.9</v>
      </c>
      <c r="F16" s="24" t="s">
        <v>62</v>
      </c>
      <c r="G16" s="48" t="s">
        <v>63</v>
      </c>
      <c r="H16" s="13" t="n">
        <v>0.35</v>
      </c>
    </row>
    <row r="17" s="5" customFormat="1" ht="72" customHeight="1">
      <c r="A17" s="10" t="n">
        <v>16</v>
      </c>
      <c r="B17" s="14" t="s">
        <v>46</v>
      </c>
      <c r="C17" s="17" t="s">
        <v>64</v>
      </c>
      <c r="D17" s="16" t="e">
        <f>_XLFN.DISPIMG("ID_E8DF7AC474F046F8A6C94F823E47D87A",1)</f>
        <v>#NAME?</v>
      </c>
      <c r="E17" s="19" t="n">
        <v>129</v>
      </c>
      <c r="F17" s="19" t="s">
        <v>65</v>
      </c>
      <c r="G17" s="49" t="s">
        <v>66</v>
      </c>
      <c r="H17" s="13" t="n">
        <v>0.35</v>
      </c>
    </row>
    <row r="18" s="5" customFormat="1" ht="72" customHeight="1">
      <c r="A18" s="10" t="n">
        <v>17</v>
      </c>
      <c r="B18" s="14" t="s">
        <v>67</v>
      </c>
      <c r="C18" s="15" t="s">
        <v>68</v>
      </c>
      <c r="D18" s="22" t="e">
        <f>_XLFN.DISPIMG("ID_0025BC54A6D144D0AD27F78A58A4AA08",1)</f>
        <v>#NAME?</v>
      </c>
      <c r="E18" s="14" t="n">
        <v>79.9</v>
      </c>
      <c r="F18" s="14" t="s">
        <v>69</v>
      </c>
      <c r="G18" s="50" t="s">
        <v>70</v>
      </c>
      <c r="H18" s="13" t="n">
        <v>0.35</v>
      </c>
    </row>
    <row r="19" s="5" customFormat="1" ht="66" customHeight="1">
      <c r="A19" s="10" t="n">
        <v>18</v>
      </c>
      <c r="B19" s="14" t="s">
        <v>15</v>
      </c>
      <c r="C19" s="17" t="s">
        <v>71</v>
      </c>
      <c r="D19" s="16" t="e">
        <f>_XLFN.DISPIMG("ID_2F659B0E91164A128CFBE19AB7442804",1)</f>
        <v>#NAME?</v>
      </c>
      <c r="E19" s="17" t="n">
        <v>99.9</v>
      </c>
      <c r="F19" s="51" t="s">
        <v>72</v>
      </c>
      <c r="G19" s="52" t="s">
        <v>73</v>
      </c>
      <c r="H19" s="13" t="n">
        <v>0.35</v>
      </c>
    </row>
    <row r="20" s="5" customFormat="1" ht="71.00000000000001" customHeight="1">
      <c r="A20" s="10" t="n">
        <v>19</v>
      </c>
      <c r="B20" s="14" t="s">
        <v>74</v>
      </c>
      <c r="C20" s="15" t="s">
        <v>75</v>
      </c>
      <c r="D20" s="16" t="e">
        <f>_XLFN.DISPIMG("ID_9722B1AB990F4207B3894B807A51789E",1)</f>
        <v>#NAME?</v>
      </c>
      <c r="E20" s="14" t="n">
        <v>99.9</v>
      </c>
      <c r="F20" s="15" t="s">
        <v>76</v>
      </c>
      <c r="G20" s="17" t="s">
        <v>77</v>
      </c>
      <c r="H20" s="13" t="n">
        <v>0.35</v>
      </c>
    </row>
    <row r="21" s="5" customFormat="1" ht="64" customHeight="1">
      <c r="A21" s="10" t="n">
        <v>20</v>
      </c>
      <c r="B21" s="21" t="s">
        <v>35</v>
      </c>
      <c r="C21" s="15" t="s">
        <v>78</v>
      </c>
      <c r="D21" s="26" t="e">
        <f>_XLFN.DISPIMG("ID_31807608C033479989FED0E33A9F0550",1)</f>
        <v>#NAME?</v>
      </c>
      <c r="E21" s="14" t="n">
        <v>89.9</v>
      </c>
      <c r="F21" s="15" t="s">
        <v>79</v>
      </c>
      <c r="G21" s="53" t="s">
        <v>80</v>
      </c>
      <c r="H21" s="13" t="n">
        <v>0.35</v>
      </c>
    </row>
    <row r="22" s="6" customFormat="1" ht="75" customHeight="1">
      <c r="A22" s="10" t="n">
        <v>21</v>
      </c>
      <c r="B22" s="23" t="s">
        <v>81</v>
      </c>
      <c r="C22" s="23" t="s">
        <v>82</v>
      </c>
      <c r="D22" s="25" t="e">
        <f>_XLFN.DISPIMG("ID_76A4FCE2890D4EC3B9F9A3FA5B723B1C",1)</f>
        <v>#NAME?</v>
      </c>
      <c r="E22" s="24" t="n">
        <v>99.9</v>
      </c>
      <c r="F22" s="24" t="s">
        <v>83</v>
      </c>
      <c r="G22" s="54" t="s">
        <v>84</v>
      </c>
      <c r="H22" s="13" t="n">
        <v>0.35</v>
      </c>
    </row>
    <row r="23" s="6" customFormat="1" ht="75.99999999999999" customHeight="1">
      <c r="A23" s="10" t="n">
        <v>22</v>
      </c>
      <c r="B23" s="27" t="s">
        <v>85</v>
      </c>
      <c r="C23" s="27" t="s">
        <v>86</v>
      </c>
      <c r="D23" s="28" t="e">
        <f>_XLFN.DISPIMG("ID_41D6494C0FCE463D9780D1CA7684D85E",1)</f>
        <v>#NAME?</v>
      </c>
      <c r="E23" s="27" t="n">
        <v>129</v>
      </c>
      <c r="F23" s="27" t="s">
        <v>87</v>
      </c>
      <c r="G23" s="55" t="s">
        <v>88</v>
      </c>
      <c r="H23" s="13" t="n">
        <v>0.35</v>
      </c>
    </row>
    <row r="24" s="7" customFormat="1" ht="57" customHeight="1">
      <c r="A24" s="10" t="n">
        <v>23</v>
      </c>
      <c r="B24" s="10" t="s">
        <v>15</v>
      </c>
      <c r="C24" s="29" t="s">
        <v>89</v>
      </c>
      <c r="D24" s="30" t="e">
        <f>_XLFN.DISPIMG("ID_71317D5D5B4A4BDE95703362DB4948F0",1)</f>
        <v>#NAME?</v>
      </c>
      <c r="E24" s="30" t="n">
        <v>139</v>
      </c>
      <c r="F24" s="29" t="s">
        <v>90</v>
      </c>
      <c r="G24" s="56" t="s">
        <v>84</v>
      </c>
      <c r="H24" s="13" t="n">
        <v>0.35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4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4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2023-02-27T09:03:51Z</dcterms:modified>
</cp:coreProperties>
</file>